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7.04.23 Механизм\ЖАЛГАС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Лист1!$A$2:$M$429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5" i="1" l="1"/>
  <c r="I433" i="1" l="1"/>
  <c r="H433" i="1"/>
  <c r="I436" i="1" l="1"/>
  <c r="H436" i="1"/>
  <c r="H440" i="1" l="1"/>
  <c r="I440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</calcChain>
</file>

<file path=xl/sharedStrings.xml><?xml version="1.0" encoding="utf-8"?>
<sst xmlns="http://schemas.openxmlformats.org/spreadsheetml/2006/main" count="3487" uniqueCount="955">
  <si>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</si>
  <si>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</si>
  <si>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</si>
  <si>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</si>
  <si>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</si>
  <si>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</si>
  <si>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</si>
  <si>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</si>
  <si>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</si>
  <si>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</si>
  <si>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</si>
  <si>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</si>
  <si>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</si>
  <si>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</si>
  <si>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</si>
  <si>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</si>
  <si>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</si>
  <si>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</si>
  <si>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</si>
  <si>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</si>
  <si>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</si>
  <si>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</si>
  <si>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</si>
  <si>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</si>
  <si>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</si>
  <si>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</si>
  <si>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</si>
  <si>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</si>
  <si>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</si>
  <si>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</si>
  <si>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</si>
  <si>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</si>
  <si>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</si>
  <si>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</si>
  <si>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</si>
  <si>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</si>
  <si>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</si>
  <si>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</si>
  <si>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</si>
  <si>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</si>
  <si>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</si>
  <si>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</si>
  <si>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</si>
  <si>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</si>
  <si>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</si>
  <si>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</si>
  <si>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</si>
  <si>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</si>
  <si>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</si>
  <si>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</si>
  <si>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</si>
  <si>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</si>
  <si>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</si>
  <si>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</si>
  <si>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</si>
  <si>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</si>
  <si>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</si>
  <si>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</si>
  <si>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</si>
  <si>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</si>
  <si>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</si>
  <si>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</si>
  <si>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</si>
  <si>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</si>
  <si>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</si>
  <si>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</si>
  <si>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</si>
  <si>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</si>
  <si>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</si>
  <si>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</si>
  <si>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</si>
  <si>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</si>
  <si>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</si>
  <si>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</si>
  <si>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</si>
  <si>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</si>
  <si>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</si>
  <si>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</si>
  <si>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</si>
  <si>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</si>
  <si>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</si>
  <si>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</si>
  <si>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</si>
  <si>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</si>
  <si>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</si>
  <si>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</si>
  <si>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</si>
  <si>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</si>
  <si>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</si>
  <si>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</si>
  <si>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</si>
  <si>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</si>
  <si>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</si>
  <si>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</si>
  <si>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</si>
  <si>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</si>
  <si>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</si>
  <si>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</si>
  <si>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</si>
  <si>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</si>
  <si>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</si>
  <si>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</si>
  <si>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</si>
  <si>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</si>
  <si>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</si>
  <si>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</si>
  <si>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</si>
  <si>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</si>
  <si>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</si>
  <si>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</si>
  <si>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</si>
  <si>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</si>
  <si>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</si>
  <si>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</si>
  <si>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</si>
  <si>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</si>
  <si>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</si>
  <si>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</si>
  <si>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</si>
  <si>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</si>
  <si>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</si>
  <si>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</si>
  <si>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</si>
  <si>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</si>
  <si>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</si>
  <si>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</si>
  <si>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</si>
  <si>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</si>
  <si>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</si>
  <si>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</si>
  <si>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</si>
  <si>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</si>
  <si>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</si>
  <si>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</si>
  <si>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</si>
  <si>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</si>
  <si>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</si>
  <si>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</si>
  <si>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</si>
  <si>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</si>
  <si>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</si>
  <si>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</si>
  <si>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</si>
  <si>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</si>
  <si>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</si>
  <si>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</si>
  <si>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</si>
  <si>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</si>
  <si>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</si>
  <si>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</si>
  <si>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</si>
  <si>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</si>
  <si>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</si>
  <si>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</si>
  <si>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</si>
  <si>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</si>
  <si>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</si>
  <si>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</si>
  <si>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</si>
  <si>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</si>
  <si>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</si>
  <si>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</si>
  <si>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</si>
  <si>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</si>
  <si>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</si>
  <si>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</si>
  <si>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</si>
  <si>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</si>
  <si>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</si>
  <si>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</si>
  <si>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</si>
  <si>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</si>
  <si>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</si>
  <si>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</si>
  <si>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</si>
  <si>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</si>
  <si>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</si>
  <si>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</si>
  <si>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</si>
  <si>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</si>
  <si>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</si>
  <si>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</si>
  <si>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</si>
  <si>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</si>
  <si>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</si>
  <si>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</si>
  <si>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</si>
  <si>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</si>
  <si>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</si>
  <si>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</si>
  <si>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</si>
  <si>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</si>
  <si>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</si>
  <si>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</si>
  <si>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</si>
  <si>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</si>
  <si>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</si>
  <si>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</si>
  <si>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</si>
  <si>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</si>
  <si>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</si>
  <si>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</si>
  <si>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</si>
  <si>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</si>
  <si>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</si>
  <si>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</si>
  <si>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</si>
  <si>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</si>
  <si>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</si>
  <si>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</si>
  <si>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</si>
  <si>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</si>
  <si>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</si>
  <si>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</si>
  <si>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</si>
  <si>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</si>
  <si>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</si>
  <si>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</si>
  <si>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</si>
  <si>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</si>
  <si>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</si>
  <si>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</si>
  <si>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</si>
  <si>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</si>
  <si>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</si>
  <si>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</si>
  <si>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</si>
  <si>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</si>
  <si>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</si>
  <si>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</si>
  <si>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</si>
  <si>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</si>
  <si>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</si>
  <si>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</si>
  <si>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</si>
  <si>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</si>
  <si>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</si>
  <si>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</si>
  <si>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</si>
  <si>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</si>
  <si>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</si>
  <si>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</si>
  <si>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</si>
  <si>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</si>
  <si>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</si>
  <si>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</si>
  <si>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</si>
  <si>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</si>
  <si>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</si>
  <si>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</si>
  <si>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</si>
  <si>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</si>
  <si>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</si>
  <si>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</si>
  <si>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</si>
  <si>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</si>
  <si>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</si>
  <si>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</si>
  <si>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</si>
  <si>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</si>
  <si>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</si>
  <si>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</si>
  <si>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</si>
  <si>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</si>
  <si>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</si>
  <si>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</si>
  <si>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</si>
  <si>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</si>
  <si>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</si>
  <si>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</si>
  <si>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</si>
  <si>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</si>
  <si>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</si>
  <si>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</si>
  <si>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</si>
  <si>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</si>
  <si>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</si>
  <si>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</si>
  <si>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</si>
  <si>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</si>
  <si>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</si>
  <si>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</si>
  <si>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</si>
  <si>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</si>
  <si>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</si>
  <si>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</si>
  <si>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</si>
  <si>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</si>
  <si>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</si>
  <si>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</si>
  <si>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</si>
  <si>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</si>
  <si>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</si>
  <si>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</si>
  <si>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</si>
  <si>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</si>
  <si>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</si>
  <si>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</si>
  <si>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</si>
  <si>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</si>
  <si>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</si>
  <si>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</si>
  <si>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</si>
  <si>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</si>
  <si>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</si>
  <si>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</si>
  <si>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</si>
  <si>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</si>
  <si>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</si>
  <si>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</si>
  <si>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</si>
  <si>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</si>
  <si>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</si>
  <si>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</si>
  <si>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</si>
  <si>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</si>
  <si>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</si>
  <si>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</si>
  <si>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</si>
  <si>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</si>
  <si>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</si>
  <si>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</si>
  <si>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</si>
  <si>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</si>
  <si>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</si>
  <si>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</si>
  <si>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</si>
  <si>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</si>
  <si>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</si>
  <si>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</si>
  <si>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</si>
  <si>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</si>
  <si>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</si>
  <si>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</si>
  <si>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</si>
  <si>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</si>
  <si>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</si>
  <si>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</si>
  <si>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</si>
  <si>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</si>
  <si>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</si>
  <si>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</si>
  <si>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</si>
  <si>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</si>
  <si>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</si>
  <si>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</si>
  <si>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</si>
  <si>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</si>
  <si>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</si>
  <si>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</si>
  <si>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</si>
  <si>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</si>
  <si>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</si>
  <si>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</si>
  <si>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</si>
  <si>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</si>
  <si>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</si>
  <si>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</si>
  <si>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</si>
  <si>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</si>
  <si>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</si>
  <si>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</si>
  <si>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</si>
  <si>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</si>
  <si>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</si>
  <si>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</si>
  <si>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</si>
  <si>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</si>
  <si>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</si>
  <si>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</si>
  <si>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</si>
  <si>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</si>
  <si>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</si>
  <si>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</si>
  <si>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</si>
  <si>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</si>
  <si>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</si>
  <si>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</si>
  <si>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</si>
  <si>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</si>
  <si>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</si>
  <si>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</si>
  <si>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</si>
  <si>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</si>
  <si>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</si>
  <si>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</si>
  <si>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</si>
  <si>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</si>
  <si>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</si>
  <si>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</si>
  <si>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</si>
  <si>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</si>
  <si>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</si>
  <si>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</si>
  <si>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</si>
  <si>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</si>
  <si>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</si>
  <si>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</si>
  <si>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</si>
  <si>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</si>
  <si>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</si>
  <si>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</si>
  <si>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</si>
  <si>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</si>
  <si>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</si>
  <si>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</si>
  <si>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</si>
  <si>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</si>
  <si>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</si>
  <si>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</si>
  <si>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</si>
  <si>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</si>
  <si>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</si>
  <si>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</si>
  <si>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</si>
  <si>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</si>
  <si>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</si>
  <si>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</si>
  <si>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</si>
  <si>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</si>
  <si>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</si>
  <si>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</si>
  <si>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</si>
  <si>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</si>
  <si>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</si>
  <si>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</si>
  <si>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</si>
  <si>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</si>
  <si>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</si>
  <si>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</si>
  <si>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</si>
  <si>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</si>
  <si>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</si>
  <si>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</si>
  <si>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</si>
  <si>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</si>
  <si>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</si>
  <si>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</si>
  <si>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</si>
  <si>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</si>
  <si>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</si>
  <si>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</si>
  <si>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</si>
  <si>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</si>
  <si>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</si>
  <si>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</si>
  <si>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</si>
  <si>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</si>
  <si>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</si>
  <si>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</si>
  <si>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</si>
  <si>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</si>
  <si>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</si>
  <si>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</si>
  <si>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</si>
  <si>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</si>
  <si>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</si>
  <si>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</si>
  <si>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</si>
  <si>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</si>
  <si>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</si>
  <si>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</si>
  <si>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</si>
  <si>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</si>
  <si>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</si>
  <si>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</si>
  <si>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</si>
  <si>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</si>
  <si>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</si>
  <si>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</si>
  <si>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</si>
  <si>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</si>
  <si>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</si>
  <si>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</si>
  <si>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</si>
  <si>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</si>
  <si>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</si>
  <si>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</si>
  <si>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</si>
  <si>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</si>
  <si>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</si>
  <si>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</si>
  <si>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</si>
  <si>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</si>
  <si>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</si>
  <si>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</si>
  <si>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</si>
  <si>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</si>
  <si>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</si>
  <si>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</si>
  <si>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</si>
  <si>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</si>
  <si>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</si>
  <si>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</si>
  <si>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</si>
  <si>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</si>
  <si>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</si>
  <si>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</si>
  <si>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</si>
  <si>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</si>
  <si>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</si>
  <si>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</si>
  <si>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</si>
  <si>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</si>
  <si>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</si>
  <si>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</si>
  <si>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</si>
  <si>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</si>
  <si>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</si>
  <si>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</si>
  <si>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</si>
  <si>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</si>
  <si>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</si>
  <si>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</si>
  <si>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</si>
  <si>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</si>
  <si>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</si>
  <si>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</si>
  <si>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</si>
  <si>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</si>
  <si>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</si>
  <si>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</si>
  <si>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</si>
  <si>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</si>
  <si>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</si>
  <si>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</si>
  <si>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</si>
  <si>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</si>
  <si>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</si>
  <si>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</si>
  <si>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</si>
  <si>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</si>
  <si>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</si>
  <si>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</si>
  <si>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</si>
  <si>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</si>
  <si>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</si>
  <si>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</si>
  <si>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</si>
  <si>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</si>
  <si>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</si>
  <si>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</si>
  <si>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</si>
  <si>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</si>
  <si>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</si>
  <si>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</si>
  <si>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</si>
  <si>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</si>
  <si>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</si>
  <si>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</si>
  <si>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</si>
  <si>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</si>
  <si>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</si>
  <si>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</si>
  <si>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</si>
  <si>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</si>
  <si>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</si>
  <si>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</si>
  <si>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</si>
  <si>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</si>
  <si>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</si>
  <si>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</si>
  <si>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</si>
  <si>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</si>
  <si>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</si>
  <si>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</si>
  <si>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</si>
  <si>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</si>
  <si>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</si>
  <si>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</si>
  <si>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</si>
  <si>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</si>
  <si>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</si>
  <si>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</si>
  <si>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</si>
  <si>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</si>
  <si>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</si>
  <si>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</si>
  <si>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</si>
  <si>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</si>
  <si>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</si>
  <si>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</si>
  <si>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</si>
  <si>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</si>
  <si>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</si>
  <si>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</si>
  <si>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</si>
  <si>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</si>
  <si>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</si>
  <si>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</si>
  <si>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</si>
  <si>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</si>
  <si>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</si>
  <si>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</si>
  <si>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</si>
  <si>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</si>
  <si>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</si>
  <si>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</si>
  <si>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</si>
  <si>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</si>
  <si>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</si>
  <si>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</si>
  <si>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</si>
  <si>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</si>
  <si>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</si>
  <si>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</si>
  <si>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</si>
  <si>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</si>
  <si>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</si>
  <si>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</si>
  <si>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</si>
  <si>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</si>
  <si>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</si>
  <si>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</si>
  <si>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</si>
  <si>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</si>
  <si>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</si>
  <si>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</si>
  <si>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</si>
  <si>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</si>
  <si>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</si>
  <si>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</si>
  <si>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</si>
  <si>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</si>
  <si>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</si>
  <si>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</si>
  <si>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</si>
  <si>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</si>
  <si>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</si>
  <si>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</si>
  <si>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</si>
  <si>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</si>
  <si>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</si>
  <si>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</si>
  <si>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</si>
  <si>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</si>
  <si>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</si>
  <si>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</si>
  <si>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</si>
  <si>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</si>
  <si>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</si>
  <si>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</si>
  <si>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</si>
  <si>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</si>
  <si>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</si>
  <si>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</si>
  <si>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</si>
  <si>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</si>
  <si>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</si>
  <si>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</si>
  <si>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</si>
  <si>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</si>
  <si>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</si>
  <si>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</si>
  <si>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</si>
  <si>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</si>
  <si>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</si>
  <si>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</si>
  <si>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</si>
  <si>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</si>
  <si>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</si>
  <si>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</si>
  <si>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</si>
  <si>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</si>
  <si>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</si>
  <si>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</si>
  <si>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</si>
  <si>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</si>
  <si>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</si>
  <si>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</si>
  <si>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</si>
  <si>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</si>
  <si>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</si>
  <si>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</si>
  <si>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</si>
  <si>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</si>
  <si>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</si>
  <si>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</si>
  <si>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</si>
  <si>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</si>
  <si>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</si>
  <si>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</si>
  <si>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</si>
  <si>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</si>
  <si>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</si>
  <si>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</si>
  <si>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</si>
  <si>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</si>
  <si>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</si>
  <si>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</si>
  <si>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</si>
  <si>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</si>
  <si>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</si>
  <si>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</si>
  <si>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</si>
  <si>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</si>
  <si>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</si>
  <si>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</si>
  <si>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</si>
  <si>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</si>
  <si>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</si>
  <si>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</si>
  <si>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</si>
  <si>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</si>
  <si>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</si>
  <si>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</si>
  <si>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</si>
  <si>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</si>
  <si>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</si>
  <si>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</si>
  <si>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</si>
  <si>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</si>
  <si>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</si>
  <si>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</si>
  <si>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</si>
  <si>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</si>
  <si>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</si>
  <si>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</si>
  <si>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</si>
  <si>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</si>
  <si>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</si>
  <si>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</si>
  <si>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</si>
  <si>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</si>
  <si>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</si>
  <si>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</si>
  <si>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</si>
  <si>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</si>
  <si>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</si>
  <si>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</si>
  <si>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</si>
  <si>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</si>
  <si>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</si>
  <si>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</si>
  <si>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</si>
  <si>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</si>
  <si>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</si>
  <si>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</si>
  <si>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</si>
  <si>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</si>
  <si>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</si>
  <si>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</si>
  <si>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</si>
  <si>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</si>
  <si>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</si>
  <si>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</si>
  <si>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</si>
  <si>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</si>
  <si>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</si>
  <si>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</si>
  <si>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</si>
  <si>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</si>
  <si>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</si>
  <si>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</si>
  <si>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</si>
  <si>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</si>
  <si>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</si>
  <si>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</si>
  <si>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</si>
  <si>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</si>
  <si>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</si>
  <si>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</si>
  <si>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</si>
  <si>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</si>
  <si>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</si>
  <si>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</si>
  <si>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</si>
  <si>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</si>
  <si>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</si>
  <si>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</si>
  <si>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</si>
  <si>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</si>
  <si>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</si>
  <si>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</si>
  <si>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</si>
  <si>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</si>
  <si>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</si>
  <si>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</si>
  <si>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</si>
  <si>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</si>
  <si>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</si>
  <si>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</si>
  <si>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</si>
  <si>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</si>
  <si>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</si>
  <si>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</si>
  <si>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</si>
  <si>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</si>
  <si>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</si>
  <si>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</si>
  <si>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</si>
  <si>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</si>
  <si>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</si>
  <si>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</si>
  <si>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</si>
  <si>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</si>
  <si>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</si>
  <si>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</si>
  <si>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</si>
  <si>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</si>
  <si>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</si>
  <si>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</si>
  <si>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</si>
  <si>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</si>
  <si>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</si>
  <si>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</si>
  <si>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</si>
  <si>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</si>
  <si>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</si>
  <si>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</si>
  <si>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</si>
  <si>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</si>
  <si>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</si>
  <si>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</si>
  <si>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</si>
  <si>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</si>
  <si>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</si>
  <si>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</si>
  <si>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</si>
  <si>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</si>
  <si>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</si>
  <si>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</si>
  <si>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</si>
  <si>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</si>
  <si>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</si>
  <si>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</si>
  <si>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</si>
  <si>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</si>
  <si>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</si>
  <si>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</si>
  <si>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</si>
  <si>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</si>
  <si>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</si>
  <si>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</si>
  <si>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</si>
  <si>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</si>
  <si>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</si>
  <si>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</si>
  <si>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</si>
  <si>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</si>
  <si>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</si>
  <si>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</si>
  <si>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</si>
  <si>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</si>
  <si>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</si>
  <si>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</si>
  <si>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</si>
  <si>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</si>
  <si>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</si>
  <si>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</si>
  <si>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</si>
  <si>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</si>
  <si>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</si>
  <si>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</si>
  <si>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</si>
  <si>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</si>
  <si>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</si>
  <si>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</si>
  <si>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</si>
  <si>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</si>
  <si>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</si>
  <si>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</si>
  <si>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</si>
  <si>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</si>
  <si>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</si>
  <si>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</si>
  <si>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</si>
  <si>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</si>
  <si>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</si>
  <si>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</si>
  <si>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</si>
  <si>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</si>
  <si>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</si>
  <si>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</si>
  <si>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</si>
  <si>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</si>
  <si>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</si>
  <si>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</si>
  <si>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</si>
  <si>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</si>
  <si>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</si>
  <si>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</si>
  <si>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</si>
  <si>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</si>
  <si>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</si>
  <si>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</si>
  <si>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</si>
  <si>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</si>
  <si>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</si>
  <si>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</si>
  <si>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</si>
  <si>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</si>
  <si>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</si>
  <si>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</si>
  <si>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</si>
  <si>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</si>
  <si>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</si>
  <si>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</si>
  <si>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</si>
  <si>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</si>
  <si>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</si>
  <si>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</si>
  <si>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</si>
  <si>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</si>
  <si>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</si>
  <si>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</si>
  <si>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</si>
  <si>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</si>
  <si>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</si>
  <si>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</si>
  <si>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</si>
  <si>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</si>
  <si>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</si>
  <si>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</si>
  <si>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</si>
  <si>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</si>
  <si>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</si>
  <si>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</si>
  <si>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</si>
  <si>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</si>
  <si>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</si>
  <si>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</si>
  <si>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</si>
  <si>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</si>
  <si>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</si>
  <si>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</si>
  <si>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</si>
  <si>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</si>
  <si>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</si>
  <si>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</si>
  <si>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</si>
  <si>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</si>
  <si>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</si>
  <si>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</si>
  <si>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</si>
  <si>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</si>
  <si>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</si>
  <si>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</si>
  <si>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</si>
  <si>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</si>
  <si>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</si>
  <si>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</si>
  <si>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</si>
  <si>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</si>
  <si>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</si>
  <si>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</si>
  <si>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</si>
  <si>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</si>
  <si>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</si>
  <si>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</si>
  <si>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</si>
  <si>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</si>
  <si>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</si>
  <si>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</si>
  <si>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Информация по подписанным Фондом проектам в рамках Механизма кредитования приоритетных проектов по состоянию на   28.04.2023г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</si>
</sst>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6"/>
  <sheetViews>
    <sheetView tabSelected="1" zoomScale="70" zoomScaleNormal="70" workbookViewId="0">
      <pane xSplit="2" ySplit="3" topLeftCell="C414" activePane="bottomRight" state="frozen"/>
      <selection pane="topRight" activeCell="C1" sqref="C1"/>
      <selection pane="bottomLeft" activeCell="A4" sqref="A4"/>
      <selection pane="bottomRight" activeCell="G415" sqref="G415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7" t="s">
        <v>954</v>
      </c>
      <c r="B1" s="67"/>
      <c r="C1" s="67"/>
      <c r="D1" s="68"/>
      <c r="E1" s="67"/>
      <c r="F1" s="67"/>
      <c r="G1" s="67"/>
      <c r="H1" s="67"/>
      <c r="I1" s="68"/>
      <c r="J1" s="67"/>
      <c r="K1" s="67"/>
      <c r="L1" s="67"/>
      <c r="M1" s="67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34" customFormat="1" ht="51" customHeight="1" x14ac:dyDescent="0.25">
      <c r="A386" s="8">
        <f>A385+1</f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49" t="s">
        <v>123</v>
      </c>
      <c r="G386" s="8" t="s">
        <v>881</v>
      </c>
      <c r="H386" s="58">
        <v>300000000</v>
      </c>
      <c r="I386" s="58">
        <v>150000000</v>
      </c>
      <c r="J386" s="15">
        <v>44559.47152777778</v>
      </c>
      <c r="K386" s="15">
        <v>44608</v>
      </c>
      <c r="L386" s="8" t="s">
        <v>22</v>
      </c>
      <c r="M386" s="53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29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3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3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3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49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3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3" s="33" customFormat="1" ht="33.75" customHeight="1" x14ac:dyDescent="0.25">
      <c r="A421" s="8">
        <f t="shared" si="6"/>
        <v>418</v>
      </c>
      <c r="B421" s="7" t="s">
        <v>940</v>
      </c>
      <c r="C421" s="7" t="s">
        <v>584</v>
      </c>
      <c r="D421" s="8" t="s">
        <v>936</v>
      </c>
      <c r="E421" s="7" t="s">
        <v>937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3" s="33" customFormat="1" ht="33.75" customHeight="1" x14ac:dyDescent="0.25">
      <c r="A422" s="8">
        <f t="shared" si="6"/>
        <v>419</v>
      </c>
      <c r="B422" s="7" t="s">
        <v>940</v>
      </c>
      <c r="C422" s="7" t="s">
        <v>377</v>
      </c>
      <c r="D422" s="8" t="s">
        <v>938</v>
      </c>
      <c r="E422" s="7" t="s">
        <v>939</v>
      </c>
      <c r="F422" s="7" t="s">
        <v>8</v>
      </c>
      <c r="G422" s="7" t="s">
        <v>941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3" s="33" customFormat="1" ht="33.75" customHeight="1" x14ac:dyDescent="0.25">
      <c r="A423" s="8">
        <f t="shared" si="6"/>
        <v>420</v>
      </c>
      <c r="B423" s="7" t="s">
        <v>944</v>
      </c>
      <c r="C423" s="7" t="s">
        <v>381</v>
      </c>
      <c r="D423" s="8" t="s">
        <v>942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3" s="33" customFormat="1" ht="33.75" customHeight="1" x14ac:dyDescent="0.25">
      <c r="A424" s="8">
        <f t="shared" si="6"/>
        <v>421</v>
      </c>
      <c r="B424" s="7" t="s">
        <v>944</v>
      </c>
      <c r="C424" s="7" t="s">
        <v>381</v>
      </c>
      <c r="D424" s="8" t="s">
        <v>942</v>
      </c>
      <c r="E424" s="7" t="s">
        <v>943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3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945</v>
      </c>
      <c r="F425" s="49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3" s="33" customFormat="1" ht="33.75" customHeight="1" x14ac:dyDescent="0.25">
      <c r="A426" s="8">
        <f t="shared" si="6"/>
        <v>423</v>
      </c>
      <c r="B426" s="7" t="s">
        <v>11</v>
      </c>
      <c r="C426" s="7" t="s">
        <v>381</v>
      </c>
      <c r="D426" s="8" t="s">
        <v>946</v>
      </c>
      <c r="E426" s="7" t="s">
        <v>947</v>
      </c>
      <c r="F426" s="8" t="s">
        <v>8</v>
      </c>
      <c r="G426" s="7" t="s">
        <v>594</v>
      </c>
      <c r="H426" s="57">
        <v>1000000000</v>
      </c>
      <c r="I426" s="58">
        <v>500000000</v>
      </c>
      <c r="J426" s="11">
        <v>44914.789571759298</v>
      </c>
      <c r="K426" s="11">
        <v>44957.632685185199</v>
      </c>
      <c r="L426" s="7" t="s">
        <v>22</v>
      </c>
      <c r="M426" s="53" t="s">
        <v>107</v>
      </c>
    </row>
    <row r="427" spans="1:13" s="33" customFormat="1" ht="33.75" customHeight="1" x14ac:dyDescent="0.25">
      <c r="A427" s="8">
        <f t="shared" si="6"/>
        <v>424</v>
      </c>
      <c r="B427" s="7" t="s">
        <v>40</v>
      </c>
      <c r="C427" s="7" t="s">
        <v>377</v>
      </c>
      <c r="D427" s="8" t="s">
        <v>948</v>
      </c>
      <c r="E427" s="7" t="s">
        <v>949</v>
      </c>
      <c r="F427" s="8" t="s">
        <v>8</v>
      </c>
      <c r="G427" s="7" t="s">
        <v>462</v>
      </c>
      <c r="H427" s="57">
        <v>490000000</v>
      </c>
      <c r="I427" s="58">
        <v>51000000</v>
      </c>
      <c r="J427" s="11">
        <v>44978</v>
      </c>
      <c r="K427" s="11">
        <v>44985</v>
      </c>
      <c r="L427" s="7" t="s">
        <v>22</v>
      </c>
      <c r="M427" s="53" t="s">
        <v>32</v>
      </c>
    </row>
    <row r="428" spans="1:13" s="33" customFormat="1" ht="33.75" customHeight="1" x14ac:dyDescent="0.25">
      <c r="A428" s="8">
        <f t="shared" si="6"/>
        <v>425</v>
      </c>
      <c r="B428" s="7" t="s">
        <v>142</v>
      </c>
      <c r="C428" s="7" t="s">
        <v>377</v>
      </c>
      <c r="D428" s="8" t="s">
        <v>950</v>
      </c>
      <c r="E428" s="7" t="s">
        <v>951</v>
      </c>
      <c r="F428" s="8" t="s">
        <v>123</v>
      </c>
      <c r="G428" s="7" t="s">
        <v>881</v>
      </c>
      <c r="H428" s="57">
        <v>400000000</v>
      </c>
      <c r="I428" s="58">
        <v>160000000</v>
      </c>
      <c r="J428" s="11">
        <v>44966.554479166698</v>
      </c>
      <c r="K428" s="11">
        <v>44980.808090277802</v>
      </c>
      <c r="L428" s="7" t="s">
        <v>22</v>
      </c>
      <c r="M428" s="53" t="s">
        <v>32</v>
      </c>
    </row>
    <row r="429" spans="1:13" s="33" customFormat="1" ht="33.75" customHeight="1" x14ac:dyDescent="0.25">
      <c r="A429" s="8">
        <f t="shared" si="6"/>
        <v>426</v>
      </c>
      <c r="B429" s="7" t="s">
        <v>40</v>
      </c>
      <c r="C429" s="7" t="s">
        <v>584</v>
      </c>
      <c r="D429" s="8" t="s">
        <v>952</v>
      </c>
      <c r="E429" s="7" t="s">
        <v>953</v>
      </c>
      <c r="F429" s="8" t="s">
        <v>8</v>
      </c>
      <c r="G429" s="7" t="s">
        <v>683</v>
      </c>
      <c r="H429" s="57">
        <v>30000000</v>
      </c>
      <c r="I429" s="58">
        <v>13781000</v>
      </c>
      <c r="J429" s="11">
        <v>45030.3648958333</v>
      </c>
      <c r="K429" s="11">
        <v>45037.6563425926</v>
      </c>
      <c r="L429" s="7" t="s">
        <v>22</v>
      </c>
      <c r="M429" s="53" t="s">
        <v>32</v>
      </c>
    </row>
    <row r="430" spans="1:13" s="33" customFormat="1" ht="33.75" customHeight="1" x14ac:dyDescent="0.25">
      <c r="A430" s="34"/>
      <c r="D430" s="34"/>
      <c r="F430" s="34"/>
      <c r="H430" s="61"/>
      <c r="I430" s="59"/>
      <c r="J430" s="62"/>
      <c r="K430" s="62"/>
      <c r="M430" s="60"/>
    </row>
    <row r="431" spans="1:13" s="33" customFormat="1" ht="22.5" customHeight="1" x14ac:dyDescent="0.25">
      <c r="D431" s="34"/>
      <c r="H431" s="61"/>
      <c r="I431" s="59"/>
      <c r="J431" s="62"/>
      <c r="K431" s="62"/>
      <c r="M431" s="60"/>
    </row>
    <row r="432" spans="1:13" s="33" customFormat="1" ht="22.5" customHeight="1" x14ac:dyDescent="0.25">
      <c r="D432" s="34"/>
      <c r="H432" s="61"/>
      <c r="I432" s="59"/>
      <c r="J432" s="62"/>
      <c r="K432" s="62"/>
      <c r="M432" s="60"/>
    </row>
    <row r="433" spans="3:15" ht="42" customHeight="1" x14ac:dyDescent="0.25">
      <c r="C433" s="1" t="s">
        <v>884</v>
      </c>
      <c r="D433" s="6">
        <v>426</v>
      </c>
      <c r="E433" s="1" t="s">
        <v>661</v>
      </c>
      <c r="H433" s="65">
        <f>SUBTOTAL(9,H4:H432)</f>
        <v>115109126185.00999</v>
      </c>
      <c r="I433" s="65">
        <f>SUBTOTAL(9,I4:I432)</f>
        <v>49657215883.730003</v>
      </c>
      <c r="L433" s="1" t="s">
        <v>661</v>
      </c>
      <c r="O433" s="1" t="s">
        <v>661</v>
      </c>
    </row>
    <row r="434" spans="3:15" ht="22.5" customHeight="1" x14ac:dyDescent="0.25">
      <c r="C434" s="1" t="s">
        <v>885</v>
      </c>
      <c r="D434" s="6">
        <v>0</v>
      </c>
    </row>
    <row r="435" spans="3:15" ht="31.5" customHeight="1" x14ac:dyDescent="0.25">
      <c r="C435" s="1" t="s">
        <v>886</v>
      </c>
      <c r="D435" s="6">
        <f>D433+D434</f>
        <v>426</v>
      </c>
      <c r="M435" s="41" t="s">
        <v>661</v>
      </c>
    </row>
    <row r="436" spans="3:15" x14ac:dyDescent="0.25">
      <c r="F436" s="1" t="s">
        <v>661</v>
      </c>
      <c r="G436" s="1" t="s">
        <v>661</v>
      </c>
      <c r="H436" s="43">
        <f>H433/1000000</f>
        <v>115109.12618501</v>
      </c>
      <c r="I436" s="44">
        <f>I433/1000000</f>
        <v>49657.215883730001</v>
      </c>
    </row>
    <row r="437" spans="3:15" x14ac:dyDescent="0.25">
      <c r="F437" s="1" t="s">
        <v>661</v>
      </c>
    </row>
    <row r="438" spans="3:15" x14ac:dyDescent="0.25">
      <c r="G438" s="41"/>
    </row>
    <row r="439" spans="3:15" x14ac:dyDescent="0.25">
      <c r="G439" s="41"/>
      <c r="I439" s="44"/>
    </row>
    <row r="440" spans="3:15" x14ac:dyDescent="0.25">
      <c r="G440" s="41"/>
      <c r="H440" s="43">
        <f>H433/1000000000</f>
        <v>115.10912618501</v>
      </c>
      <c r="I440" s="44">
        <f>I433/1000000000</f>
        <v>49.657215883730004</v>
      </c>
    </row>
    <row r="441" spans="3:15" x14ac:dyDescent="0.25">
      <c r="F441" s="43"/>
      <c r="G441" s="43"/>
      <c r="H441" s="43"/>
      <c r="I441" s="44"/>
    </row>
    <row r="442" spans="3:15" x14ac:dyDescent="0.25">
      <c r="F442" s="1" t="s">
        <v>661</v>
      </c>
      <c r="G442" s="1" t="s">
        <v>661</v>
      </c>
    </row>
    <row r="443" spans="3:15" x14ac:dyDescent="0.25">
      <c r="E443" s="1" t="s">
        <v>661</v>
      </c>
      <c r="F443" s="41" t="s">
        <v>661</v>
      </c>
      <c r="G443" s="41"/>
      <c r="H443" s="43"/>
      <c r="I443" s="44"/>
    </row>
    <row r="444" spans="3:15" x14ac:dyDescent="0.25">
      <c r="E444" s="1" t="s">
        <v>661</v>
      </c>
      <c r="G444" s="1" t="s">
        <v>661</v>
      </c>
      <c r="H444" s="1" t="s">
        <v>661</v>
      </c>
    </row>
    <row r="445" spans="3:15" x14ac:dyDescent="0.25">
      <c r="D445" s="6" t="s">
        <v>661</v>
      </c>
      <c r="F445" s="41"/>
      <c r="G445" s="41"/>
    </row>
    <row r="446" spans="3:15" x14ac:dyDescent="0.25">
      <c r="F446" s="41"/>
      <c r="G446" s="41" t="s">
        <v>661</v>
      </c>
    </row>
    <row r="447" spans="3:15" x14ac:dyDescent="0.25">
      <c r="D447" s="6" t="s">
        <v>661</v>
      </c>
      <c r="F447" s="43"/>
      <c r="G447" s="43" t="s">
        <v>661</v>
      </c>
      <c r="H447" s="43"/>
      <c r="I447" s="44"/>
    </row>
    <row r="448" spans="3:15" x14ac:dyDescent="0.25">
      <c r="H448" s="41"/>
      <c r="I448" s="42"/>
    </row>
    <row r="449" spans="5:10" x14ac:dyDescent="0.25">
      <c r="E449" s="1" t="s">
        <v>661</v>
      </c>
      <c r="F449" s="1" t="s">
        <v>661</v>
      </c>
      <c r="G449" s="41"/>
      <c r="H449" s="41" t="s">
        <v>661</v>
      </c>
      <c r="I449" s="42"/>
    </row>
    <row r="452" spans="5:10" x14ac:dyDescent="0.25">
      <c r="G452" s="1" t="s">
        <v>661</v>
      </c>
    </row>
    <row r="453" spans="5:10" x14ac:dyDescent="0.25">
      <c r="F453" s="1" t="s">
        <v>661</v>
      </c>
      <c r="H453" s="43"/>
      <c r="I453" s="43"/>
      <c r="J453" s="1" t="s">
        <v>661</v>
      </c>
    </row>
    <row r="454" spans="5:10" x14ac:dyDescent="0.25">
      <c r="H454" s="41"/>
      <c r="I454" s="42"/>
    </row>
    <row r="457" spans="5:10" x14ac:dyDescent="0.25">
      <c r="G457" s="1" t="s">
        <v>661</v>
      </c>
      <c r="H457" s="41"/>
      <c r="I457" s="41"/>
    </row>
    <row r="458" spans="5:10" x14ac:dyDescent="0.25">
      <c r="H458" s="1" t="s">
        <v>661</v>
      </c>
    </row>
    <row r="460" spans="5:10" x14ac:dyDescent="0.25">
      <c r="G460" s="1" t="s">
        <v>661</v>
      </c>
    </row>
    <row r="462" spans="5:10" x14ac:dyDescent="0.25">
      <c r="I462" s="6" t="s">
        <v>661</v>
      </c>
    </row>
    <row r="466" spans="7:7" x14ac:dyDescent="0.25">
      <c r="G466" s="1" t="s">
        <v>661</v>
      </c>
    </row>
  </sheetData>
  <autoFilter ref="A2:M429"/>
  <mergeCells count="1">
    <mergeCell ref="A1:M1"/>
  </mergeCells>
  <conditionalFormatting sqref="H436:I43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2023-05-02T01:45:27Z</dcterms:modified>
</cp:coreProperties>
</file>